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<sst xmlns="http://schemas.openxmlformats.org/spreadsheetml/2006/main" count="40" uniqueCount="40">
  <si>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Kontingent</t>
  </si>
  <si>
    <t>Indtægter i alt</t>
  </si>
  <si>
    <t>Generalforsamling</t>
  </si>
  <si>
    <t>Ordinær</t>
  </si>
  <si>
    <t>Ekstraordinær</t>
  </si>
  <si>
    <t>Fastelavnsfest</t>
  </si>
  <si>
    <t>Nettoudgift</t>
  </si>
  <si>
    <t>Administration:</t>
  </si>
  <si>
    <t>Bestyrelsesmøder</t>
  </si>
  <si>
    <t>Netto resultat</t>
  </si>
  <si>
    <t>Egenkapital</t>
  </si>
  <si>
    <t>Balance</t>
  </si>
  <si>
    <t>Aktiver.</t>
  </si>
  <si>
    <t>Kassebeholdning</t>
  </si>
  <si>
    <t>Indestående i bank</t>
  </si>
  <si>
    <t>Passiver:</t>
  </si>
  <si>
    <t>Driftsudgifter i alt:</t>
  </si>
  <si>
    <t>Ovenstående regnskab er revideret og fundet i overensstemmelse med bogføring.</t>
  </si>
  <si>
    <t>Beholdning er konstateret.</t>
  </si>
  <si>
    <t>Tommy Jensen</t>
  </si>
  <si>
    <t>Henrik Jensen</t>
  </si>
  <si>
    <t xml:space="preserve">      Revisor</t>
  </si>
  <si>
    <t xml:space="preserve">    Revisor</t>
  </si>
  <si>
    <t>Jette Ramløse</t>
  </si>
  <si>
    <t xml:space="preserve">     Kasserer</t>
  </si>
  <si>
    <t>Regnskab 2002</t>
  </si>
  <si>
    <t>Status 31.12.2002</t>
  </si>
  <si>
    <t>Regnskab 2003</t>
  </si>
  <si>
    <t>Status 31.12.2003</t>
  </si>
  <si>
    <t>Kapitalkonto 1.1.2003</t>
  </si>
  <si>
    <t>Driftsresultat 31.12.2003</t>
  </si>
  <si>
    <t>Renteindtægter</t>
  </si>
  <si>
    <t>Indbetalinger 29/12</t>
  </si>
  <si>
    <t>Indbetalinger januar</t>
  </si>
  <si>
    <t>Betalinger ikke hævet</t>
  </si>
  <si>
    <t>Budget 2003</t>
  </si>
  <si>
    <t>Hensat til Fastelavn 2004</t>
  </si>
  <si>
    <t>gebyrer, bank, FI kort</t>
  </si>
  <si>
    <t>Restance kontingent</t>
  </si>
  <si>
    <t>Ishøj 28. februar 2004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</si>
</sst>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[Red]\(0.00\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55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b/>
      <i/>
      <u val="single"/>
      <sz val="10"/>
      <color indexed="5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0" fontId="2" fillId="0" borderId="0" xfId="15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43" fontId="0" fillId="0" borderId="0" xfId="15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3" fontId="0" fillId="0" borderId="9" xfId="15" applyBorder="1" applyAlignment="1">
      <alignment/>
    </xf>
    <xf numFmtId="43" fontId="1" fillId="0" borderId="9" xfId="15" applyFont="1" applyBorder="1" applyAlignment="1">
      <alignment/>
    </xf>
    <xf numFmtId="0" fontId="1" fillId="0" borderId="4" xfId="0" applyFont="1" applyBorder="1" applyAlignment="1">
      <alignment/>
    </xf>
    <xf numFmtId="43" fontId="1" fillId="0" borderId="0" xfId="15" applyFont="1" applyBorder="1" applyAlignment="1">
      <alignment/>
    </xf>
    <xf numFmtId="40" fontId="2" fillId="0" borderId="0" xfId="15" applyNumberFormat="1" applyFont="1" applyBorder="1" applyAlignment="1">
      <alignment/>
    </xf>
    <xf numFmtId="0" fontId="1" fillId="0" borderId="10" xfId="0" applyFont="1" applyBorder="1" applyAlignment="1">
      <alignment/>
    </xf>
    <xf numFmtId="40" fontId="2" fillId="0" borderId="6" xfId="15" applyNumberFormat="1" applyFont="1" applyBorder="1" applyAlignment="1">
      <alignment/>
    </xf>
    <xf numFmtId="43" fontId="1" fillId="0" borderId="11" xfId="0" applyNumberFormat="1" applyFont="1" applyBorder="1" applyAlignment="1">
      <alignment/>
    </xf>
    <xf numFmtId="0" fontId="0" fillId="0" borderId="4" xfId="0" applyFont="1" applyBorder="1" applyAlignment="1">
      <alignment/>
    </xf>
    <xf numFmtId="43" fontId="0" fillId="0" borderId="0" xfId="15" applyFont="1" applyBorder="1" applyAlignment="1">
      <alignment/>
    </xf>
    <xf numFmtId="43" fontId="1" fillId="0" borderId="0" xfId="0" applyNumberFormat="1" applyFont="1" applyBorder="1" applyAlignment="1">
      <alignment/>
    </xf>
    <xf numFmtId="43" fontId="0" fillId="0" borderId="9" xfId="15" applyFont="1" applyFill="1" applyBorder="1" applyAlignment="1">
      <alignment/>
    </xf>
    <xf numFmtId="43" fontId="0" fillId="0" borderId="9" xfId="15" applyFont="1" applyBorder="1" applyAlignment="1">
      <alignment/>
    </xf>
    <xf numFmtId="40" fontId="2" fillId="0" borderId="9" xfId="15" applyNumberFormat="1" applyFont="1" applyBorder="1" applyAlignment="1">
      <alignment/>
    </xf>
    <xf numFmtId="40" fontId="2" fillId="0" borderId="11" xfId="15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Border="1" applyAlignment="1">
      <alignment horizontal="center" wrapText="1"/>
    </xf>
    <xf numFmtId="40" fontId="1" fillId="0" borderId="6" xfId="0" applyNumberFormat="1" applyFont="1" applyBorder="1" applyAlignment="1">
      <alignment/>
    </xf>
    <xf numFmtId="40" fontId="1" fillId="0" borderId="11" xfId="0" applyNumberFormat="1" applyFont="1" applyBorder="1" applyAlignment="1">
      <alignment/>
    </xf>
    <xf numFmtId="43" fontId="0" fillId="0" borderId="6" xfId="15" applyBorder="1" applyAlignment="1">
      <alignment/>
    </xf>
    <xf numFmtId="43" fontId="0" fillId="0" borderId="9" xfId="15" applyFill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0" fontId="0" fillId="0" borderId="0" xfId="0" applyNumberFormat="1" applyBorder="1" applyAlignment="1">
      <alignment/>
    </xf>
    <xf numFmtId="40" fontId="0" fillId="0" borderId="8" xfId="0" applyNumberFormat="1" applyBorder="1" applyAlignment="1">
      <alignment/>
    </xf>
    <xf numFmtId="40" fontId="0" fillId="0" borderId="9" xfId="15" applyNumberFormat="1" applyBorder="1" applyAlignment="1">
      <alignment/>
    </xf>
    <xf numFmtId="40" fontId="0" fillId="0" borderId="9" xfId="0" applyNumberFormat="1" applyBorder="1" applyAlignment="1">
      <alignment/>
    </xf>
    <xf numFmtId="40" fontId="1" fillId="0" borderId="9" xfId="15" applyNumberFormat="1" applyFont="1" applyBorder="1" applyAlignment="1">
      <alignment/>
    </xf>
    <xf numFmtId="40" fontId="3" fillId="0" borderId="9" xfId="15" applyNumberFormat="1" applyFont="1" applyBorder="1" applyAlignment="1">
      <alignment/>
    </xf>
    <xf numFmtId="40" fontId="0" fillId="0" borderId="9" xfId="0" applyNumberFormat="1" applyBorder="1" applyAlignment="1">
      <alignment horizontal="center" wrapText="1"/>
    </xf>
    <xf numFmtId="40" fontId="1" fillId="0" borderId="9" xfId="0" applyNumberFormat="1" applyFont="1" applyBorder="1" applyAlignment="1">
      <alignment/>
    </xf>
    <xf numFmtId="40" fontId="1" fillId="0" borderId="0" xfId="0" applyNumberFormat="1" applyFont="1" applyBorder="1" applyAlignment="1">
      <alignment/>
    </xf>
    <xf numFmtId="40" fontId="0" fillId="0" borderId="0" xfId="0" applyNumberFormat="1" applyAlignment="1">
      <alignment/>
    </xf>
    <xf numFmtId="40" fontId="0" fillId="0" borderId="6" xfId="0" applyNumberFormat="1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/>
    </xf>
    <xf numFmtId="43" fontId="5" fillId="0" borderId="9" xfId="15" applyFont="1" applyBorder="1" applyAlignment="1">
      <alignment/>
    </xf>
    <xf numFmtId="43" fontId="5" fillId="0" borderId="9" xfId="15" applyFont="1" applyFill="1" applyBorder="1" applyAlignment="1">
      <alignment/>
    </xf>
    <xf numFmtId="43" fontId="4" fillId="0" borderId="9" xfId="15" applyFont="1" applyBorder="1" applyAlignment="1">
      <alignment/>
    </xf>
    <xf numFmtId="0" fontId="5" fillId="0" borderId="9" xfId="0" applyFont="1" applyBorder="1" applyAlignment="1">
      <alignment/>
    </xf>
    <xf numFmtId="0" fontId="6" fillId="0" borderId="9" xfId="0" applyFont="1" applyBorder="1" applyAlignment="1">
      <alignment/>
    </xf>
    <xf numFmtId="40" fontId="7" fillId="0" borderId="9" xfId="15" applyNumberFormat="1" applyFont="1" applyBorder="1" applyAlignment="1">
      <alignment/>
    </xf>
    <xf numFmtId="40" fontId="7" fillId="0" borderId="11" xfId="15" applyNumberFormat="1" applyFont="1" applyBorder="1" applyAlignment="1">
      <alignment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0" fontId="1" fillId="0" borderId="8" xfId="0" applyNumberFormat="1" applyFont="1" applyBorder="1" applyAlignment="1">
      <alignment horizontal="center" wrapText="1"/>
    </xf>
    <xf numFmtId="40" fontId="0" fillId="0" borderId="9" xfId="0" applyNumberForma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61"/>
  <sheetViews>
    <sheetView tabSelected="1" workbookViewId="0" topLeftCell="A16">
      <selection activeCell="J28" sqref="J28"/>
    </sheetView>
  </sheetViews>
  <sheetFormatPr defaultColWidth="9.140625" defaultRowHeight="12.75"/>
  <cols>
    <col min="1" max="1" width="24.00390625" style="0" customWidth="1"/>
    <col min="2" max="2" width="11.421875" style="0" customWidth="1"/>
    <col min="4" max="4" width="12.00390625" style="51" customWidth="1"/>
    <col min="6" max="6" width="11.7109375" style="0" customWidth="1"/>
  </cols>
  <sheetData>
    <row r="1" spans="1:7" ht="12.75">
      <c r="A1" s="4"/>
      <c r="B1" s="54" t="s">
        <v>35</v>
      </c>
      <c r="C1" s="5"/>
      <c r="D1" s="53" t="s">
        <v>27</v>
      </c>
      <c r="E1" s="5"/>
      <c r="F1" s="53" t="s">
        <v>25</v>
      </c>
      <c r="G1" s="6"/>
    </row>
    <row r="2" spans="1:7" ht="12.75">
      <c r="A2" s="7"/>
      <c r="B2" s="55"/>
      <c r="C2" s="9"/>
      <c r="D2" s="42"/>
      <c r="E2" s="9"/>
      <c r="F2" s="9"/>
      <c r="G2" s="10"/>
    </row>
    <row r="3" spans="1:7" ht="12.75">
      <c r="A3" s="7"/>
      <c r="B3" s="56"/>
      <c r="C3" s="9"/>
      <c r="D3" s="43"/>
      <c r="E3" s="9"/>
      <c r="F3" s="16"/>
      <c r="G3" s="10"/>
    </row>
    <row r="4" spans="1:7" ht="12.75">
      <c r="A4" s="7" t="s">
        <v>0</v>
      </c>
      <c r="B4" s="57">
        <v>21000</v>
      </c>
      <c r="C4" s="9"/>
      <c r="D4" s="44">
        <v>21000</v>
      </c>
      <c r="E4" s="9"/>
      <c r="F4" s="18">
        <v>0</v>
      </c>
      <c r="G4" s="10"/>
    </row>
    <row r="5" spans="1:7" ht="12.75">
      <c r="A5" s="7" t="s">
        <v>31</v>
      </c>
      <c r="B5" s="58"/>
      <c r="C5" s="9"/>
      <c r="D5" s="45">
        <v>32.51</v>
      </c>
      <c r="E5" s="9"/>
      <c r="F5" s="29">
        <v>25.65</v>
      </c>
      <c r="G5" s="10"/>
    </row>
    <row r="6" spans="1:7" ht="12.75">
      <c r="A6" s="20" t="s">
        <v>1</v>
      </c>
      <c r="B6" s="59">
        <v>21000</v>
      </c>
      <c r="C6" s="9"/>
      <c r="D6" s="46">
        <f>SUM(D4:D5)</f>
        <v>21032.51</v>
      </c>
      <c r="E6" s="11"/>
      <c r="F6" s="19">
        <f>SUM(F4:F5)</f>
        <v>25.65</v>
      </c>
      <c r="G6" s="10"/>
    </row>
    <row r="7" spans="1:7" ht="12.75">
      <c r="A7" s="7"/>
      <c r="B7" s="57"/>
      <c r="C7" s="9"/>
      <c r="D7" s="44"/>
      <c r="E7" s="9"/>
      <c r="F7" s="18"/>
      <c r="G7" s="10"/>
    </row>
    <row r="8" spans="1:7" ht="12.75">
      <c r="A8" s="20" t="s">
        <v>2</v>
      </c>
      <c r="B8" s="57"/>
      <c r="C8" s="9"/>
      <c r="D8" s="44"/>
      <c r="E8" s="9"/>
      <c r="F8" s="18"/>
      <c r="G8" s="10"/>
    </row>
    <row r="9" spans="1:7" ht="12.75">
      <c r="A9" s="7" t="s">
        <v>3</v>
      </c>
      <c r="B9" s="57">
        <v>100</v>
      </c>
      <c r="C9" s="9"/>
      <c r="D9" s="44">
        <f>100+308.7</f>
        <v>408.7</v>
      </c>
      <c r="E9" s="9"/>
      <c r="F9" s="18">
        <v>100</v>
      </c>
      <c r="G9" s="10"/>
    </row>
    <row r="10" spans="1:7" ht="12.75">
      <c r="A10" s="7" t="s">
        <v>4</v>
      </c>
      <c r="B10" s="57"/>
      <c r="C10" s="9"/>
      <c r="D10" s="45"/>
      <c r="E10" s="9"/>
      <c r="F10" s="30">
        <v>0</v>
      </c>
      <c r="G10" s="10"/>
    </row>
    <row r="11" spans="1:7" ht="12.75">
      <c r="A11" s="7"/>
      <c r="B11" s="57"/>
      <c r="C11" s="9"/>
      <c r="D11" s="44"/>
      <c r="E11" s="9"/>
      <c r="F11" s="18"/>
      <c r="G11" s="10"/>
    </row>
    <row r="12" spans="1:7" ht="12.75">
      <c r="A12" s="20" t="s">
        <v>5</v>
      </c>
      <c r="B12" s="60"/>
      <c r="C12" s="9"/>
      <c r="D12" s="44"/>
      <c r="E12" s="9"/>
      <c r="F12" s="18"/>
      <c r="G12" s="10"/>
    </row>
    <row r="13" spans="1:7" ht="12.75">
      <c r="A13" s="7" t="s">
        <v>6</v>
      </c>
      <c r="B13" s="58">
        <v>3000</v>
      </c>
      <c r="C13" s="9"/>
      <c r="D13" s="45">
        <f>1785.63+100</f>
        <v>1885.63</v>
      </c>
      <c r="E13" s="9"/>
      <c r="F13" s="39">
        <v>2604.5</v>
      </c>
      <c r="G13" s="10"/>
    </row>
    <row r="14" spans="1:7" ht="12.75">
      <c r="A14" s="7"/>
      <c r="B14" s="57"/>
      <c r="C14" s="9"/>
      <c r="D14" s="44"/>
      <c r="E14" s="9"/>
      <c r="F14" s="18"/>
      <c r="G14" s="10"/>
    </row>
    <row r="15" spans="1:7" ht="12.75">
      <c r="A15" s="20" t="s">
        <v>7</v>
      </c>
      <c r="B15" s="58">
        <v>0</v>
      </c>
      <c r="C15" s="9"/>
      <c r="D15" s="44"/>
      <c r="E15" s="9"/>
      <c r="F15" s="18"/>
      <c r="G15" s="10"/>
    </row>
    <row r="16" spans="1:7" ht="12.75">
      <c r="A16" s="26" t="s">
        <v>37</v>
      </c>
      <c r="B16" s="58"/>
      <c r="C16" s="9"/>
      <c r="D16" s="44">
        <f>200+45</f>
        <v>245</v>
      </c>
      <c r="E16" s="9"/>
      <c r="F16" s="18"/>
      <c r="G16" s="10"/>
    </row>
    <row r="17" spans="1:7" ht="12.75">
      <c r="A17" s="7" t="s">
        <v>8</v>
      </c>
      <c r="B17" s="57">
        <v>1000</v>
      </c>
      <c r="C17" s="9"/>
      <c r="D17" s="47">
        <v>918</v>
      </c>
      <c r="E17" s="9"/>
      <c r="F17" s="18">
        <v>0</v>
      </c>
      <c r="G17" s="10"/>
    </row>
    <row r="18" spans="1:7" ht="12.75">
      <c r="A18" s="7"/>
      <c r="B18" s="57"/>
      <c r="C18" s="9"/>
      <c r="D18" s="44"/>
      <c r="E18" s="9"/>
      <c r="F18" s="18">
        <v>0</v>
      </c>
      <c r="G18" s="10"/>
    </row>
    <row r="19" spans="1:7" ht="12.75">
      <c r="A19" s="7"/>
      <c r="B19" s="61"/>
      <c r="C19" s="9"/>
      <c r="D19" s="44"/>
      <c r="E19" s="9"/>
      <c r="F19" s="18"/>
      <c r="G19" s="10"/>
    </row>
    <row r="20" spans="1:7" ht="12.75">
      <c r="A20" s="20" t="s">
        <v>16</v>
      </c>
      <c r="B20" s="59">
        <v>4100</v>
      </c>
      <c r="C20" s="9"/>
      <c r="D20" s="46">
        <f>SUM(D9:D19)</f>
        <v>3457.33</v>
      </c>
      <c r="E20" s="21"/>
      <c r="F20" s="19">
        <f>SUM(F9:F19)</f>
        <v>2704.5</v>
      </c>
      <c r="G20" s="10"/>
    </row>
    <row r="21" spans="1:7" ht="12.75">
      <c r="A21" s="26"/>
      <c r="B21" s="57"/>
      <c r="C21" s="9"/>
      <c r="D21" s="46"/>
      <c r="E21" s="21"/>
      <c r="F21" s="19"/>
      <c r="G21" s="10"/>
    </row>
    <row r="22" spans="1:7" ht="12.75">
      <c r="A22" s="7"/>
      <c r="B22" s="59"/>
      <c r="C22" s="9"/>
      <c r="D22" s="44"/>
      <c r="E22" s="9"/>
      <c r="F22" s="18"/>
      <c r="G22" s="10"/>
    </row>
    <row r="23" spans="1:10" ht="12.75">
      <c r="A23" s="20" t="s">
        <v>9</v>
      </c>
      <c r="B23" s="62">
        <v>16900</v>
      </c>
      <c r="C23" s="9"/>
      <c r="D23" s="31">
        <f>D6-D20</f>
        <v>17575.18</v>
      </c>
      <c r="E23" s="22"/>
      <c r="F23" s="31">
        <f>F6-F20</f>
        <v>-2678.85</v>
      </c>
      <c r="G23" s="10"/>
      <c r="J23" s="51"/>
    </row>
    <row r="24" spans="1:7" ht="12.75">
      <c r="A24" s="20"/>
      <c r="B24" s="63"/>
      <c r="C24" s="9"/>
      <c r="D24" s="32"/>
      <c r="E24" s="22"/>
      <c r="F24" s="33"/>
      <c r="G24" s="10"/>
    </row>
    <row r="25" spans="1:7" ht="12.75">
      <c r="A25" s="23"/>
      <c r="B25" s="13"/>
      <c r="C25" s="14"/>
      <c r="D25" s="24"/>
      <c r="E25" s="24"/>
      <c r="F25" s="14"/>
      <c r="G25" s="15"/>
    </row>
    <row r="26" spans="1:5" ht="12.75">
      <c r="A26" s="1"/>
      <c r="B26" s="8"/>
      <c r="D26" s="3"/>
      <c r="E26" s="3"/>
    </row>
    <row r="27" spans="1:7" ht="12.75">
      <c r="A27" s="9"/>
      <c r="B27" s="8"/>
      <c r="C27" s="9"/>
      <c r="D27" s="42"/>
      <c r="E27" s="9"/>
      <c r="F27" s="9"/>
      <c r="G27" s="9"/>
    </row>
    <row r="28" spans="1:7" ht="12.75">
      <c r="A28" s="9"/>
      <c r="B28" s="8"/>
      <c r="C28" s="9"/>
      <c r="D28" s="66" t="s">
        <v>28</v>
      </c>
      <c r="E28" s="9"/>
      <c r="F28" s="64" t="s">
        <v>26</v>
      </c>
      <c r="G28" s="9"/>
    </row>
    <row r="29" spans="1:7" ht="12.75">
      <c r="A29" s="9"/>
      <c r="B29" s="8"/>
      <c r="C29" s="9"/>
      <c r="D29" s="67"/>
      <c r="E29" s="9"/>
      <c r="F29" s="65"/>
      <c r="G29" s="9"/>
    </row>
    <row r="30" spans="1:7" ht="12.75">
      <c r="A30" s="9"/>
      <c r="C30" s="9"/>
      <c r="D30" s="48"/>
      <c r="E30" s="9"/>
      <c r="F30" s="35"/>
      <c r="G30" s="9"/>
    </row>
    <row r="31" spans="1:7" ht="12.75">
      <c r="A31" s="9" t="s">
        <v>29</v>
      </c>
      <c r="B31" s="12">
        <f>F46</f>
        <v>17086.98</v>
      </c>
      <c r="C31" s="9"/>
      <c r="D31" s="45"/>
      <c r="E31" s="9"/>
      <c r="F31" s="18">
        <v>19765.83</v>
      </c>
      <c r="G31" s="9"/>
    </row>
    <row r="32" spans="1:7" ht="12.75">
      <c r="A32" s="9" t="s">
        <v>30</v>
      </c>
      <c r="B32" s="36">
        <f>D23</f>
        <v>17575.18</v>
      </c>
      <c r="C32" s="9"/>
      <c r="D32" s="45"/>
      <c r="E32" s="9"/>
      <c r="F32" s="37">
        <f>F23</f>
        <v>-2678.85</v>
      </c>
      <c r="G32" s="9"/>
    </row>
    <row r="33" spans="1:7" ht="12.75">
      <c r="A33" s="9" t="s">
        <v>10</v>
      </c>
      <c r="B33" s="12">
        <f>SUM(B31:B32)</f>
        <v>34662.16</v>
      </c>
      <c r="C33" s="9"/>
      <c r="D33" s="49">
        <f>B33</f>
        <v>34662.16</v>
      </c>
      <c r="E33" s="9"/>
      <c r="F33" s="19">
        <f>SUM(F31:F32)</f>
        <v>17086.980000000003</v>
      </c>
      <c r="G33" s="9"/>
    </row>
    <row r="34" spans="1:7" ht="12.75">
      <c r="A34" s="9"/>
      <c r="B34" s="8"/>
      <c r="C34" s="9"/>
      <c r="D34" s="49"/>
      <c r="E34" s="9"/>
      <c r="F34" s="19"/>
      <c r="G34" s="9"/>
    </row>
    <row r="35" spans="1:7" ht="12.75">
      <c r="A35" s="9" t="s">
        <v>12</v>
      </c>
      <c r="B35" s="8"/>
      <c r="C35" s="9"/>
      <c r="D35" s="48"/>
      <c r="E35" s="9"/>
      <c r="F35" s="35"/>
      <c r="G35" s="9"/>
    </row>
    <row r="36" spans="1:7" ht="12.75">
      <c r="A36" s="41" t="s">
        <v>32</v>
      </c>
      <c r="B36" s="9">
        <f>6*150</f>
        <v>900</v>
      </c>
      <c r="C36" s="11"/>
      <c r="D36" s="45"/>
      <c r="E36" s="9"/>
      <c r="F36" s="17"/>
      <c r="G36" s="9"/>
    </row>
    <row r="37" spans="1:7" ht="12.75">
      <c r="A37" s="41" t="s">
        <v>33</v>
      </c>
      <c r="B37" s="9">
        <f>4*150</f>
        <v>600</v>
      </c>
      <c r="C37" s="11"/>
      <c r="D37" s="45"/>
      <c r="E37" s="9"/>
      <c r="F37" s="17"/>
      <c r="G37" s="9"/>
    </row>
    <row r="38" spans="1:7" ht="12.75">
      <c r="A38" s="41" t="s">
        <v>38</v>
      </c>
      <c r="B38" s="9">
        <v>150</v>
      </c>
      <c r="C38" s="11"/>
      <c r="D38" s="45"/>
      <c r="E38" s="9"/>
      <c r="F38" s="17"/>
      <c r="G38" s="9"/>
    </row>
    <row r="39" spans="1:7" ht="12.75">
      <c r="A39" s="9" t="s">
        <v>13</v>
      </c>
      <c r="B39" s="38">
        <v>0</v>
      </c>
      <c r="C39" s="9"/>
      <c r="D39" s="45"/>
      <c r="E39" s="9"/>
      <c r="F39" s="17">
        <v>0</v>
      </c>
      <c r="G39" s="9"/>
    </row>
    <row r="40" spans="1:7" ht="12.75">
      <c r="A40" s="9" t="s">
        <v>14</v>
      </c>
      <c r="B40" s="12">
        <v>36930.16</v>
      </c>
      <c r="C40" s="9"/>
      <c r="D40" s="44">
        <f>SUM(B36:B40)</f>
        <v>38580.16</v>
      </c>
      <c r="E40" s="9"/>
      <c r="F40" s="18">
        <v>20186.98</v>
      </c>
      <c r="G40" s="9"/>
    </row>
    <row r="41" spans="1:7" ht="12.75">
      <c r="A41" s="9"/>
      <c r="B41" s="9"/>
      <c r="C41" s="9"/>
      <c r="D41" s="45"/>
      <c r="E41" s="9"/>
      <c r="F41" s="17"/>
      <c r="G41" s="9"/>
    </row>
    <row r="42" spans="1:7" ht="12.75">
      <c r="A42" s="9" t="s">
        <v>15</v>
      </c>
      <c r="B42" s="9"/>
      <c r="C42" s="9"/>
      <c r="D42" s="45"/>
      <c r="E42" s="9"/>
      <c r="F42" s="17"/>
      <c r="G42" s="9"/>
    </row>
    <row r="43" spans="1:7" ht="12.75">
      <c r="A43" s="9" t="s">
        <v>36</v>
      </c>
      <c r="B43" s="9"/>
      <c r="C43" s="9"/>
      <c r="D43" s="44">
        <v>3000</v>
      </c>
      <c r="E43" s="9"/>
      <c r="F43" s="18">
        <v>3000</v>
      </c>
      <c r="G43" s="9"/>
    </row>
    <row r="44" spans="1:7" ht="12.75">
      <c r="A44" s="41" t="s">
        <v>34</v>
      </c>
      <c r="B44" s="9"/>
      <c r="C44" s="9"/>
      <c r="D44" s="44">
        <v>918</v>
      </c>
      <c r="E44" s="9"/>
      <c r="F44" s="18">
        <v>100</v>
      </c>
      <c r="G44" s="9"/>
    </row>
    <row r="45" spans="1:7" ht="12.75">
      <c r="A45" s="9"/>
      <c r="B45" s="11"/>
      <c r="C45" s="9"/>
      <c r="D45" s="45"/>
      <c r="E45" s="9"/>
      <c r="F45" s="17"/>
      <c r="G45" s="9"/>
    </row>
    <row r="46" spans="1:9" ht="12.75">
      <c r="A46" s="34" t="s">
        <v>11</v>
      </c>
      <c r="B46" s="11"/>
      <c r="C46" s="11"/>
      <c r="D46" s="37">
        <f>+D40-(D43+D44)</f>
        <v>34662.16</v>
      </c>
      <c r="E46" s="9"/>
      <c r="F46" s="25">
        <f>+F40-F43-F44</f>
        <v>17086.98</v>
      </c>
      <c r="G46" s="9"/>
      <c r="I46" s="51"/>
    </row>
    <row r="47" spans="1:7" ht="12.75">
      <c r="A47" s="34"/>
      <c r="B47" s="11"/>
      <c r="C47" s="11"/>
      <c r="D47" s="50"/>
      <c r="E47" s="9"/>
      <c r="F47" s="28"/>
      <c r="G47" s="9"/>
    </row>
    <row r="48" spans="1:7" ht="12.75">
      <c r="A48" s="34"/>
      <c r="B48" s="11"/>
      <c r="C48" s="11"/>
      <c r="D48" s="50"/>
      <c r="E48" s="40"/>
      <c r="F48" s="28"/>
      <c r="G48" s="9"/>
    </row>
    <row r="49" spans="1:7" ht="12.75">
      <c r="A49" s="34"/>
      <c r="B49" s="2"/>
      <c r="C49" s="11"/>
      <c r="D49" s="50"/>
      <c r="E49" s="9"/>
      <c r="F49" s="28"/>
      <c r="G49" s="9"/>
    </row>
    <row r="50" spans="1:7" ht="12.75">
      <c r="A50" s="9"/>
      <c r="B50" t="s">
        <v>39</v>
      </c>
      <c r="C50" s="9"/>
      <c r="E50" s="14"/>
      <c r="F50" s="14"/>
      <c r="G50" s="9"/>
    </row>
    <row r="51" spans="1:7" ht="12.75">
      <c r="A51" s="9"/>
      <c r="B51" s="8"/>
      <c r="C51" s="9"/>
      <c r="E51" s="9" t="s">
        <v>23</v>
      </c>
      <c r="F51" s="9"/>
      <c r="G51" s="9"/>
    </row>
    <row r="52" spans="1:7" ht="12.75">
      <c r="A52" s="9"/>
      <c r="B52" s="8"/>
      <c r="C52" s="9"/>
      <c r="E52" s="9" t="s">
        <v>24</v>
      </c>
      <c r="F52" s="9"/>
      <c r="G52" s="9"/>
    </row>
    <row r="53" spans="1:7" ht="12.75">
      <c r="A53" s="9"/>
      <c r="B53" s="8"/>
      <c r="C53" s="9"/>
      <c r="E53" s="9"/>
      <c r="F53" s="9"/>
      <c r="G53" s="9"/>
    </row>
    <row r="54" spans="1:7" ht="12.75">
      <c r="A54" s="9" t="s">
        <v>17</v>
      </c>
      <c r="B54" s="8"/>
      <c r="C54" s="9"/>
      <c r="D54" s="42"/>
      <c r="E54" s="12"/>
      <c r="F54" s="9"/>
      <c r="G54" s="9"/>
    </row>
    <row r="55" spans="1:7" ht="12.75">
      <c r="A55" s="9" t="s">
        <v>18</v>
      </c>
      <c r="B55" s="8"/>
      <c r="C55" s="9"/>
      <c r="D55" s="42"/>
      <c r="E55" s="27"/>
      <c r="F55" s="12"/>
      <c r="G55" s="9"/>
    </row>
    <row r="56" spans="1:7" ht="12.75">
      <c r="A56" s="9"/>
      <c r="B56" s="8"/>
      <c r="C56" s="9"/>
      <c r="D56" s="42"/>
      <c r="E56" s="27"/>
      <c r="F56" s="12"/>
      <c r="G56" s="9"/>
    </row>
    <row r="57" spans="1:7" ht="12.75">
      <c r="A57" s="9"/>
      <c r="B57" s="8"/>
      <c r="C57" s="9"/>
      <c r="D57" s="42"/>
      <c r="E57" s="9"/>
      <c r="F57" s="12"/>
      <c r="G57" s="9"/>
    </row>
    <row r="58" spans="1:7" ht="12.75">
      <c r="A58" s="9"/>
      <c r="B58" s="8"/>
      <c r="C58" s="9"/>
      <c r="D58" s="42"/>
      <c r="E58" s="9"/>
      <c r="F58" s="12"/>
      <c r="G58" s="9"/>
    </row>
    <row r="59" spans="1:7" ht="12.75">
      <c r="A59" s="14"/>
      <c r="B59" s="8"/>
      <c r="C59" s="9"/>
      <c r="E59" s="52"/>
      <c r="F59" s="14"/>
      <c r="G59" s="9"/>
    </row>
    <row r="60" spans="1:7" ht="12.75">
      <c r="A60" s="9" t="s">
        <v>19</v>
      </c>
      <c r="B60" s="8"/>
      <c r="C60" s="9"/>
      <c r="E60" s="42" t="s">
        <v>20</v>
      </c>
      <c r="F60" s="28"/>
      <c r="G60" s="9"/>
    </row>
    <row r="61" spans="1:7" ht="12.75">
      <c r="A61" s="9" t="s">
        <v>21</v>
      </c>
      <c r="C61" s="9"/>
      <c r="E61" s="42" t="s">
        <v>22</v>
      </c>
      <c r="F61" s="9"/>
      <c r="G61" s="9"/>
    </row>
  </sheetData>
  <mergeCells count="2">
    <mergeCell ref="D28:D29"/>
    <mergeCell ref="F28:F29"/>
  </mergeCells>
  <printOptions/>
  <pageMargins left="0.7480314960629921" right="0.7480314960629921" top="0.5905511811023623" bottom="0.4724409448818898" header="0.5118110236220472" footer="0.47244094488188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Jette Ramløse</dc:creator>
  <cp:keywords/>
  <dc:description/>
  <cp:lastModifiedBy>Kim K. Sørensen</cp:lastModifiedBy>
  <cp:lastPrinted>2004-02-28T15:02:08Z</cp:lastPrinted>
  <dcterms:created xsi:type="dcterms:W3CDTF">2001-11-14T16:10:49Z</dcterms:created>
  <dcterms:modified xsi:type="dcterms:W3CDTF">2004-09-21T17:01:53Z</dcterms:modified>
  <cp:category/>
  <cp:version/>
  <cp:contentType/>
  <cp:contentStatus/>
</cp:coreProperties>
</file>